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азсет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<sst xmlns="http://schemas.openxmlformats.org/spreadsheetml/2006/main" count="77" uniqueCount="50">
  <si>
    <t xml:space="preserve">Приложение № 1.3 к Приказу Департамента строительства, госэкспертизы и жилищно-коммунального хозяйства Курганской области от «___» апреля  2022 г. № ______ «Об оценке эффективности деятельности руководителей государственных бюджетных и казенных учреждений, подведомственных Департаменту строительства, госэкспертизы и жилищно-коммунального хозяйства Курганской области»</t>
  </si>
  <si>
    <t xml:space="preserve">Целевые показатели эффективности деятельности руководителя </t>
  </si>
  <si>
    <t xml:space="preserve">ГБУ «Кургангазсеть»</t>
  </si>
  <si>
    <t xml:space="preserve">За   2025 год </t>
  </si>
  <si>
    <t xml:space="preserve">№ п.п</t>
  </si>
  <si>
    <t xml:space="preserve">Целевые показатели эффективности и результативности деятельности руководителя учреждения</t>
  </si>
  <si>
    <t xml:space="preserve">Критерии оценки эффективности и результативности деятельности руководителя учреждения в баллах </t>
  </si>
  <si>
    <t xml:space="preserve">Оценка за квартал</t>
  </si>
  <si>
    <t xml:space="preserve">Примечания</t>
  </si>
  <si>
    <t xml:space="preserve">1. Основная деятельность учреждения</t>
  </si>
  <si>
    <t xml:space="preserve">Управление объектами имущественного комплекса газового хозяйства, эксплуатация газораспределительных сетей
</t>
  </si>
  <si>
    <t xml:space="preserve">Выполнение графика проверки технического состояния газопроводов государственной собственности в отчетный период</t>
  </si>
  <si>
    <t xml:space="preserve">5 баллов за каждый квартал
(всего 20 баллов за весь год)</t>
  </si>
  <si>
    <t xml:space="preserve">Отсутствие аварий на газопроводах государственной собственности за отчетный период учреждения</t>
  </si>
  <si>
    <t xml:space="preserve">3 балла за каждый квартал
(всего 12 баллов за весь год)</t>
  </si>
  <si>
    <t xml:space="preserve">Выполнение в установленные сроки указаний и поручений  Департамента</t>
  </si>
  <si>
    <t xml:space="preserve">Выполнение функций организатора строительства, строительного контроля</t>
  </si>
  <si>
    <t xml:space="preserve">Своевременное выполнение строительного контроля с оформлением нормативных документов (актов скрытых работ) и принятие выполненных работ по количеству и качеству, согласно утвержденных смет в отчетный период</t>
  </si>
  <si>
    <t xml:space="preserve">1балл  за каждый квартал
(всего 4 балла за весь год)</t>
  </si>
  <si>
    <t xml:space="preserve">Квартальная</t>
  </si>
  <si>
    <t xml:space="preserve">Выполнение графика поставки котельного оборудования (обеспечение ввода объектов в эксплуатацию в соответствии с заключенными котрактами и утвежденными нормативными сроками сторительства) за отчетный период</t>
  </si>
  <si>
    <t xml:space="preserve">3,5 баллов за каждый квартал
(всего 14 баллов за весь год)</t>
  </si>
  <si>
    <t xml:space="preserve">Отсутствие нарушений, оформленных в установленном порядке контрольно-надзорными органами в отчетный период</t>
  </si>
  <si>
    <t xml:space="preserve">1 балл за каждый квартал
(всего 4 баллов за весь год)</t>
  </si>
  <si>
    <t xml:space="preserve">Итого по 1 разделу</t>
  </si>
  <si>
    <t xml:space="preserve">Совокупная значимость всех критериев в баллах (максимум)  по 1 разделу:</t>
  </si>
  <si>
    <t xml:space="preserve">2. Финансово-экономическая деятельность, исполнительская дисциплина учреждения</t>
  </si>
  <si>
    <t xml:space="preserve">Соблюдение сроков и порядков предоставления Планов финансово-хозяйственной деятельности, своевременное внесение изменений</t>
  </si>
  <si>
    <t xml:space="preserve">1 балл- 4 квартал</t>
  </si>
  <si>
    <t xml:space="preserve">-</t>
  </si>
  <si>
    <r>
      <rPr>
        <sz val="20"/>
        <rFont val="Times New Roman"/>
        <family val="1"/>
        <charset val="204"/>
      </rPr>
      <t xml:space="preserve">Эффективность управления </t>
    </r>
    <r>
      <rPr>
        <b val="true"/>
        <sz val="20"/>
        <rFont val="Times New Roman"/>
        <family val="1"/>
        <charset val="204"/>
      </rPr>
      <t xml:space="preserve">текущей </t>
    </r>
    <r>
      <rPr>
        <sz val="20"/>
        <rFont val="Times New Roman"/>
        <family val="1"/>
        <charset val="204"/>
      </rPr>
      <t xml:space="preserve">кредиторской задолженности</t>
    </r>
  </si>
  <si>
    <r>
      <rPr>
        <sz val="20"/>
        <rFont val="Times New Roman"/>
        <family val="1"/>
        <charset val="204"/>
      </rPr>
      <t xml:space="preserve">Отсутствие роста </t>
    </r>
    <r>
      <rPr>
        <b val="true"/>
        <sz val="20"/>
        <rFont val="Times New Roman"/>
        <family val="1"/>
        <charset val="204"/>
      </rPr>
      <t xml:space="preserve">просроченной </t>
    </r>
    <r>
      <rPr>
        <sz val="20"/>
        <rFont val="Times New Roman"/>
        <family val="1"/>
        <charset val="204"/>
      </rPr>
      <t xml:space="preserve">кредиторской задолженности</t>
    </r>
  </si>
  <si>
    <t xml:space="preserve">1 балл- 1 квартал</t>
  </si>
  <si>
    <t xml:space="preserve">Отсутствие замечаний Департамента в части предоставления учреждением информации по финансовым запросам</t>
  </si>
  <si>
    <t xml:space="preserve">Соблюдение сроков, порядка и обоснованности представления бюджетных проектировок в Департамент на очередной финансовый год</t>
  </si>
  <si>
    <t xml:space="preserve">2 балла- 3 квартал</t>
  </si>
  <si>
    <t xml:space="preserve">Выполнение плана по приносящей доход деятельности</t>
  </si>
  <si>
    <t xml:space="preserve">1 балл- Годовая</t>
  </si>
  <si>
    <t xml:space="preserve">Итого по 2 разделу</t>
  </si>
  <si>
    <t xml:space="preserve">Совокупная значимость всех критериев в баллах (максимум)  по 2 разделу:</t>
  </si>
  <si>
    <t xml:space="preserve">3. Деятельность учреждения, направленная на работу с кадрами</t>
  </si>
  <si>
    <t xml:space="preserve">Укомплектованность учреждения основным персоналом (не менее 80 процентов от штатного расписания)</t>
  </si>
  <si>
    <t xml:space="preserve">2 балла- Годовая</t>
  </si>
  <si>
    <t xml:space="preserve">Обеспечение соблюдения сроков повышения квалификации и переаттестации работников</t>
  </si>
  <si>
    <t xml:space="preserve">Итого по 3 разделу</t>
  </si>
  <si>
    <t xml:space="preserve">4. Деятельность учреждения, направленная на снижение потребления энергетических ресурсов и воды, не менее чем на 3 % в год (при наличии отдельного учета энергетического ресурса и воды)</t>
  </si>
  <si>
    <t xml:space="preserve">удельный расход электрической энергии на снабжение государственного учреждения (в расчете на 1 кв.м. общей площади), кВтч/кв.м.;
- удельный расход тепловой энергии на снабжение
государственного учреждения (в расчете на 1 кв.м. общей площади), Гкал/кв.м.;
- удельный расход холодной воды на снабжение государственного учреждения (в расчете на одного человека), куб.м/чел.;
- удельный расход горячей воды на снабжение государственного учреждения (в расчете на одного человека), куб.м./чел.;
- удельный расход природного газа на снабжение государственного учреждения (в расчете на одного человека), куб.м/чел
</t>
  </si>
  <si>
    <t xml:space="preserve">Итого по 4 разделу</t>
  </si>
  <si>
    <t xml:space="preserve">Итого баллов за 2025 год </t>
  </si>
  <si>
    <r>
      <rPr>
        <sz val="14"/>
        <rFont val="Times New Roman"/>
        <family val="1"/>
        <charset val="204"/>
      </rPr>
      <t xml:space="preserve">Совокупность всех критериев по всем разделам (итого): 100 баллов. </t>
    </r>
    <r>
      <rPr>
        <b val="true"/>
        <sz val="14"/>
        <rFont val="Times New Roman"/>
        <family val="1"/>
        <charset val="204"/>
      </rPr>
      <t xml:space="preserve">Всего за   2025год (нарастающим с начало года)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</si>
</sst>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%"/>
    <numFmt numFmtId="167" formatCode="0.00"/>
  </numFmts>
  <fonts count="1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6" activeCellId="0" sqref="F36:G36"/>
    </sheetView>
  </sheetViews>
  <sheetFormatPr defaultColWidth="9.1484375" defaultRowHeight="24.4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2" width="117.45"/>
    <col collapsed="false" customWidth="true" hidden="false" outlineLevel="0" max="3" min="3" style="3" width="37"/>
    <col collapsed="false" customWidth="true" hidden="false" outlineLevel="0" max="4" min="4" style="4" width="11.14"/>
    <col collapsed="false" customWidth="true" hidden="false" outlineLevel="0" max="5" min="5" style="4" width="12.29"/>
    <col collapsed="false" customWidth="true" hidden="false" outlineLevel="0" max="7" min="6" style="4" width="13.29"/>
    <col collapsed="false" customWidth="true" hidden="true" outlineLevel="0" max="8" min="8" style="1" width="31.16"/>
    <col collapsed="false" customWidth="true" hidden="true" outlineLevel="0" max="9" min="9" style="5" width="17.86"/>
    <col collapsed="false" customWidth="false" hidden="false" outlineLevel="0" max="16382" min="10" style="1" width="9.14"/>
    <col collapsed="false" customWidth="true" hidden="false" outlineLevel="0" max="16384" min="16383" style="1" width="11.53"/>
  </cols>
  <sheetData>
    <row r="1" customFormat="false" ht="102.75" hidden="true" customHeight="true" outlineLevel="0" collapsed="false">
      <c r="C1" s="6" t="s">
        <v>0</v>
      </c>
      <c r="D1" s="6"/>
      <c r="E1" s="6"/>
      <c r="F1" s="6"/>
      <c r="G1" s="6"/>
      <c r="H1" s="6"/>
      <c r="I1" s="6"/>
    </row>
    <row r="2" customFormat="false" ht="24.4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</row>
    <row r="3" customFormat="false" ht="17.25" hidden="false" customHeight="true" outlineLevel="0" collapsed="false">
      <c r="A3" s="8" t="s">
        <v>2</v>
      </c>
      <c r="B3" s="8"/>
      <c r="C3" s="8"/>
      <c r="D3" s="8"/>
      <c r="E3" s="8"/>
      <c r="F3" s="8"/>
      <c r="G3" s="8"/>
      <c r="H3" s="8"/>
    </row>
    <row r="4" customFormat="false" ht="18.75" hidden="false" customHeight="true" outlineLevel="0" collapsed="false">
      <c r="A4" s="9" t="s">
        <v>3</v>
      </c>
      <c r="B4" s="9"/>
      <c r="C4" s="9"/>
      <c r="D4" s="9"/>
      <c r="E4" s="9"/>
      <c r="F4" s="9"/>
      <c r="G4" s="9"/>
      <c r="H4" s="9"/>
    </row>
    <row r="5" customFormat="false" ht="13.5" hidden="false" customHeight="true" outlineLevel="0" collapsed="false">
      <c r="A5" s="10"/>
      <c r="B5" s="11"/>
      <c r="C5" s="7"/>
      <c r="D5" s="12"/>
      <c r="E5" s="12"/>
      <c r="F5" s="12"/>
      <c r="G5" s="12"/>
      <c r="H5" s="10"/>
    </row>
    <row r="6" customFormat="false" ht="52.5" hidden="false" customHeight="true" outlineLevel="0" collapsed="false">
      <c r="A6" s="13" t="s">
        <v>4</v>
      </c>
      <c r="B6" s="13" t="s">
        <v>5</v>
      </c>
      <c r="C6" s="13" t="s">
        <v>6</v>
      </c>
      <c r="D6" s="14" t="s">
        <v>7</v>
      </c>
      <c r="E6" s="14"/>
      <c r="F6" s="14"/>
      <c r="G6" s="14"/>
      <c r="H6" s="13" t="s">
        <v>8</v>
      </c>
    </row>
    <row r="7" customFormat="false" ht="43.5" hidden="false" customHeight="true" outlineLevel="0" collapsed="false">
      <c r="A7" s="13"/>
      <c r="B7" s="13"/>
      <c r="C7" s="13"/>
      <c r="D7" s="15" t="n">
        <v>1</v>
      </c>
      <c r="E7" s="15" t="n">
        <v>2</v>
      </c>
      <c r="F7" s="15" t="n">
        <v>3</v>
      </c>
      <c r="G7" s="15" t="n">
        <v>4</v>
      </c>
      <c r="H7" s="13"/>
    </row>
    <row r="8" customFormat="false" ht="20.25" hidden="false" customHeight="true" outlineLevel="0" collapsed="false">
      <c r="A8" s="16" t="s">
        <v>9</v>
      </c>
      <c r="B8" s="16"/>
      <c r="C8" s="16"/>
      <c r="D8" s="16"/>
      <c r="E8" s="16"/>
      <c r="F8" s="16"/>
      <c r="G8" s="16"/>
      <c r="H8" s="16"/>
    </row>
    <row r="9" customFormat="false" ht="26.1" hidden="false" customHeight="true" outlineLevel="0" collapsed="false">
      <c r="A9" s="17" t="s">
        <v>10</v>
      </c>
      <c r="B9" s="17"/>
      <c r="C9" s="17"/>
      <c r="D9" s="17"/>
      <c r="E9" s="17"/>
      <c r="F9" s="17"/>
      <c r="G9" s="17"/>
      <c r="H9" s="17"/>
    </row>
    <row r="10" customFormat="false" ht="61.9" hidden="false" customHeight="true" outlineLevel="0" collapsed="false">
      <c r="A10" s="18" t="n">
        <v>1</v>
      </c>
      <c r="B10" s="19" t="s">
        <v>11</v>
      </c>
      <c r="C10" s="20" t="s">
        <v>12</v>
      </c>
      <c r="D10" s="15"/>
      <c r="E10" s="15" t="n">
        <v>0</v>
      </c>
      <c r="F10" s="15" t="n">
        <v>5</v>
      </c>
      <c r="G10" s="15" t="n">
        <v>3</v>
      </c>
      <c r="H10" s="18"/>
    </row>
    <row r="11" customFormat="false" ht="69" hidden="false" customHeight="true" outlineLevel="0" collapsed="false">
      <c r="A11" s="18" t="n">
        <v>2</v>
      </c>
      <c r="B11" s="19" t="s">
        <v>13</v>
      </c>
      <c r="C11" s="20" t="s">
        <v>14</v>
      </c>
      <c r="D11" s="15"/>
      <c r="E11" s="15" t="n">
        <v>3</v>
      </c>
      <c r="F11" s="15" t="n">
        <v>3</v>
      </c>
      <c r="G11" s="15" t="n">
        <v>3</v>
      </c>
      <c r="H11" s="18"/>
    </row>
    <row r="12" customFormat="false" ht="69" hidden="false" customHeight="true" outlineLevel="0" collapsed="false">
      <c r="A12" s="18" t="n">
        <v>3</v>
      </c>
      <c r="B12" s="19" t="s">
        <v>15</v>
      </c>
      <c r="C12" s="20" t="s">
        <v>14</v>
      </c>
      <c r="D12" s="15"/>
      <c r="E12" s="15" t="n">
        <v>0</v>
      </c>
      <c r="F12" s="15" t="n">
        <v>3</v>
      </c>
      <c r="G12" s="15" t="n">
        <v>3</v>
      </c>
      <c r="H12" s="18"/>
    </row>
    <row r="13" customFormat="false" ht="21" hidden="false" customHeight="true" outlineLevel="0" collapsed="false">
      <c r="A13" s="17" t="s">
        <v>16</v>
      </c>
      <c r="B13" s="17"/>
      <c r="C13" s="17"/>
      <c r="D13" s="17"/>
      <c r="E13" s="17"/>
      <c r="F13" s="17"/>
      <c r="G13" s="17"/>
      <c r="H13" s="17"/>
    </row>
    <row r="14" customFormat="false" ht="103.7" hidden="false" customHeight="true" outlineLevel="0" collapsed="false">
      <c r="A14" s="18" t="n">
        <v>1</v>
      </c>
      <c r="B14" s="19" t="s">
        <v>17</v>
      </c>
      <c r="C14" s="20" t="s">
        <v>18</v>
      </c>
      <c r="D14" s="15"/>
      <c r="E14" s="15" t="n">
        <v>0</v>
      </c>
      <c r="F14" s="15" t="n">
        <v>1</v>
      </c>
      <c r="G14" s="15" t="n">
        <v>1</v>
      </c>
      <c r="H14" s="21"/>
      <c r="I14" s="22" t="s">
        <v>19</v>
      </c>
    </row>
    <row r="15" customFormat="false" ht="108.2" hidden="false" customHeight="true" outlineLevel="0" collapsed="false">
      <c r="A15" s="18" t="n">
        <v>2</v>
      </c>
      <c r="B15" s="19" t="s">
        <v>20</v>
      </c>
      <c r="C15" s="20" t="s">
        <v>21</v>
      </c>
      <c r="D15" s="15"/>
      <c r="E15" s="15" t="n">
        <v>0</v>
      </c>
      <c r="F15" s="15" t="n">
        <v>3.5</v>
      </c>
      <c r="G15" s="15" t="n">
        <v>3.5</v>
      </c>
      <c r="H15" s="21"/>
      <c r="I15" s="22" t="s">
        <v>19</v>
      </c>
    </row>
    <row r="16" customFormat="false" ht="56.7" hidden="false" customHeight="true" outlineLevel="0" collapsed="false">
      <c r="A16" s="18" t="n">
        <v>3</v>
      </c>
      <c r="B16" s="19" t="s">
        <v>22</v>
      </c>
      <c r="C16" s="20" t="s">
        <v>23</v>
      </c>
      <c r="D16" s="23"/>
      <c r="E16" s="15" t="n">
        <v>0</v>
      </c>
      <c r="F16" s="15" t="n">
        <v>1</v>
      </c>
      <c r="G16" s="23" t="n">
        <v>1</v>
      </c>
      <c r="H16" s="21"/>
      <c r="I16" s="22" t="s">
        <v>19</v>
      </c>
    </row>
    <row r="17" customFormat="false" ht="23.25" hidden="false" customHeight="true" outlineLevel="0" collapsed="false">
      <c r="A17" s="24" t="s">
        <v>24</v>
      </c>
      <c r="B17" s="24"/>
      <c r="C17" s="24"/>
      <c r="D17" s="25" t="n">
        <f aca="false">D10+D11+D12+D14+D15+D16</f>
        <v>0</v>
      </c>
      <c r="E17" s="25" t="n">
        <f aca="false">E10+E11+E12+E14+E15+E16</f>
        <v>3</v>
      </c>
      <c r="F17" s="25" t="n">
        <f aca="false">F10+F11+F12+F14+F15+F16</f>
        <v>16.5</v>
      </c>
      <c r="G17" s="25" t="n">
        <f aca="false">G10+G11+G12+G14+G15+G16</f>
        <v>14.5</v>
      </c>
      <c r="H17" s="26" t="n">
        <f aca="false">D17+E17+F17+G17</f>
        <v>34</v>
      </c>
      <c r="I17" s="5" t="e">
        <f aca="false">C10+C11+C12+C14+C16</f>
        <v>#VALUE!</v>
      </c>
    </row>
    <row r="18" customFormat="false" ht="23.25" hidden="false" customHeight="true" outlineLevel="0" collapsed="false">
      <c r="A18" s="24" t="s">
        <v>25</v>
      </c>
      <c r="B18" s="24"/>
      <c r="C18" s="24"/>
      <c r="D18" s="24"/>
      <c r="E18" s="24"/>
      <c r="F18" s="24"/>
      <c r="G18" s="25" t="n">
        <f aca="false">D17+E17+F17+G17</f>
        <v>34</v>
      </c>
      <c r="H18" s="26"/>
    </row>
    <row r="19" customFormat="false" ht="26.25" hidden="false" customHeight="true" outlineLevel="0" collapsed="false">
      <c r="A19" s="16" t="s">
        <v>26</v>
      </c>
      <c r="B19" s="16"/>
      <c r="C19" s="16"/>
      <c r="D19" s="16"/>
      <c r="E19" s="16"/>
      <c r="F19" s="16"/>
      <c r="G19" s="16"/>
      <c r="H19" s="16"/>
    </row>
    <row r="20" customFormat="false" ht="105.75" hidden="true" customHeight="true" outlineLevel="0" collapsed="false">
      <c r="A20" s="18" t="n">
        <v>1</v>
      </c>
      <c r="B20" s="27"/>
      <c r="C20" s="28"/>
      <c r="D20" s="15"/>
      <c r="E20" s="15"/>
      <c r="F20" s="15"/>
      <c r="G20" s="15"/>
      <c r="H20" s="18"/>
    </row>
    <row r="21" customFormat="false" ht="81.75" hidden="false" customHeight="true" outlineLevel="0" collapsed="false">
      <c r="A21" s="18" t="n">
        <v>1</v>
      </c>
      <c r="B21" s="19" t="s">
        <v>27</v>
      </c>
      <c r="C21" s="20" t="s">
        <v>28</v>
      </c>
      <c r="D21" s="14" t="s">
        <v>29</v>
      </c>
      <c r="E21" s="14" t="s">
        <v>29</v>
      </c>
      <c r="F21" s="14" t="s">
        <v>29</v>
      </c>
      <c r="G21" s="14" t="n">
        <v>1</v>
      </c>
      <c r="H21" s="18"/>
    </row>
    <row r="22" customFormat="false" ht="47" hidden="false" customHeight="true" outlineLevel="0" collapsed="false">
      <c r="A22" s="18" t="n">
        <v>2</v>
      </c>
      <c r="B22" s="29" t="s">
        <v>30</v>
      </c>
      <c r="C22" s="20" t="s">
        <v>14</v>
      </c>
      <c r="D22" s="15" t="n">
        <v>2.5</v>
      </c>
      <c r="E22" s="15" t="n">
        <v>2.5</v>
      </c>
      <c r="F22" s="15" t="n">
        <v>2.5</v>
      </c>
      <c r="G22" s="15" t="n">
        <v>2.5</v>
      </c>
      <c r="H22" s="18"/>
    </row>
    <row r="23" customFormat="false" ht="47" hidden="false" customHeight="true" outlineLevel="0" collapsed="false">
      <c r="A23" s="18" t="n">
        <v>3</v>
      </c>
      <c r="B23" s="30" t="s">
        <v>31</v>
      </c>
      <c r="C23" s="31" t="s">
        <v>32</v>
      </c>
      <c r="D23" s="15" t="n">
        <v>1</v>
      </c>
      <c r="E23" s="14" t="s">
        <v>29</v>
      </c>
      <c r="F23" s="14" t="s">
        <v>29</v>
      </c>
      <c r="G23" s="14" t="s">
        <v>29</v>
      </c>
      <c r="H23" s="18"/>
    </row>
    <row r="24" customFormat="false" ht="59.25" hidden="false" customHeight="true" outlineLevel="0" collapsed="false">
      <c r="A24" s="18" t="n">
        <v>4</v>
      </c>
      <c r="B24" s="19" t="s">
        <v>33</v>
      </c>
      <c r="C24" s="20" t="s">
        <v>14</v>
      </c>
      <c r="D24" s="15" t="n">
        <v>3</v>
      </c>
      <c r="E24" s="15" t="n">
        <v>3</v>
      </c>
      <c r="F24" s="15" t="n">
        <v>3</v>
      </c>
      <c r="G24" s="15" t="n">
        <v>3</v>
      </c>
      <c r="H24" s="18"/>
    </row>
    <row r="25" customFormat="false" ht="73.85" hidden="false" customHeight="true" outlineLevel="0" collapsed="false">
      <c r="A25" s="18" t="n">
        <v>5</v>
      </c>
      <c r="B25" s="32" t="s">
        <v>34</v>
      </c>
      <c r="C25" s="20" t="s">
        <v>35</v>
      </c>
      <c r="D25" s="14" t="s">
        <v>29</v>
      </c>
      <c r="E25" s="14" t="s">
        <v>29</v>
      </c>
      <c r="F25" s="23" t="n">
        <v>2</v>
      </c>
      <c r="G25" s="14" t="s">
        <v>29</v>
      </c>
      <c r="H25" s="33"/>
    </row>
    <row r="26" customFormat="false" ht="42" hidden="false" customHeight="true" outlineLevel="0" collapsed="false">
      <c r="A26" s="18" t="n">
        <v>6</v>
      </c>
      <c r="B26" s="19" t="s">
        <v>36</v>
      </c>
      <c r="C26" s="20" t="s">
        <v>37</v>
      </c>
      <c r="D26" s="14" t="s">
        <v>29</v>
      </c>
      <c r="E26" s="14" t="s">
        <v>29</v>
      </c>
      <c r="F26" s="14" t="s">
        <v>29</v>
      </c>
      <c r="G26" s="15" t="n">
        <v>1</v>
      </c>
      <c r="H26" s="34" t="n">
        <v>0.986</v>
      </c>
    </row>
    <row r="27" customFormat="false" ht="23.25" hidden="false" customHeight="true" outlineLevel="0" collapsed="false">
      <c r="A27" s="24" t="s">
        <v>38</v>
      </c>
      <c r="B27" s="24"/>
      <c r="C27" s="24"/>
      <c r="D27" s="25" t="n">
        <f aca="false">SUM(D20:D26)</f>
        <v>6.5</v>
      </c>
      <c r="E27" s="25" t="n">
        <f aca="false">SUM(E20:E26)</f>
        <v>5.5</v>
      </c>
      <c r="F27" s="25" t="n">
        <f aca="false">SUM(F20:F26)</f>
        <v>7.5</v>
      </c>
      <c r="G27" s="25" t="n">
        <f aca="false">SUM(G20:G26)</f>
        <v>7.5</v>
      </c>
      <c r="H27" s="26" t="n">
        <f aca="false">D27+E27+F27+G27</f>
        <v>27</v>
      </c>
      <c r="I27" s="5" t="e">
        <f aca="false">C20+C22+#REF!+C23+C24+C21+C26+C25</f>
        <v>#VALUE!</v>
      </c>
    </row>
    <row r="28" customFormat="false" ht="23.25" hidden="false" customHeight="true" outlineLevel="0" collapsed="false">
      <c r="A28" s="24" t="s">
        <v>39</v>
      </c>
      <c r="B28" s="24"/>
      <c r="C28" s="24"/>
      <c r="D28" s="24"/>
      <c r="E28" s="24"/>
      <c r="F28" s="24"/>
      <c r="G28" s="25" t="n">
        <f aca="false">D27+E27+F27+G27</f>
        <v>27</v>
      </c>
      <c r="H28" s="26"/>
    </row>
    <row r="29" s="35" customFormat="true" ht="25.5" hidden="false" customHeight="true" outlineLevel="0" collapsed="false">
      <c r="A29" s="16" t="s">
        <v>40</v>
      </c>
      <c r="B29" s="16"/>
      <c r="C29" s="16"/>
      <c r="D29" s="16"/>
      <c r="E29" s="16"/>
      <c r="F29" s="16"/>
      <c r="G29" s="16"/>
      <c r="H29" s="16"/>
    </row>
    <row r="30" customFormat="false" ht="46.25" hidden="false" customHeight="false" outlineLevel="0" collapsed="false">
      <c r="A30" s="18" t="n">
        <v>1</v>
      </c>
      <c r="B30" s="36" t="s">
        <v>41</v>
      </c>
      <c r="C30" s="20" t="s">
        <v>42</v>
      </c>
      <c r="D30" s="14" t="s">
        <v>29</v>
      </c>
      <c r="E30" s="14" t="s">
        <v>29</v>
      </c>
      <c r="F30" s="14" t="s">
        <v>29</v>
      </c>
      <c r="G30" s="15" t="n">
        <v>1.5</v>
      </c>
      <c r="H30" s="34" t="n">
        <v>0.764</v>
      </c>
    </row>
    <row r="31" customFormat="false" ht="54" hidden="false" customHeight="true" outlineLevel="0" collapsed="false">
      <c r="A31" s="18" t="n">
        <v>2</v>
      </c>
      <c r="B31" s="36" t="s">
        <v>43</v>
      </c>
      <c r="C31" s="20" t="s">
        <v>42</v>
      </c>
      <c r="D31" s="14" t="s">
        <v>29</v>
      </c>
      <c r="E31" s="14" t="s">
        <v>29</v>
      </c>
      <c r="F31" s="14" t="s">
        <v>29</v>
      </c>
      <c r="G31" s="15" t="n">
        <v>2</v>
      </c>
      <c r="H31" s="18"/>
    </row>
    <row r="32" customFormat="false" ht="23.25" hidden="false" customHeight="true" outlineLevel="0" collapsed="false">
      <c r="A32" s="24" t="s">
        <v>44</v>
      </c>
      <c r="B32" s="24"/>
      <c r="C32" s="24"/>
      <c r="D32" s="25"/>
      <c r="E32" s="25"/>
      <c r="F32" s="25"/>
      <c r="G32" s="25" t="n">
        <f aca="false">G30+G31</f>
        <v>3.5</v>
      </c>
      <c r="H32" s="26" t="n">
        <f aca="false">G32</f>
        <v>3.5</v>
      </c>
    </row>
    <row r="33" s="37" customFormat="true" ht="36.75" hidden="false" customHeight="true" outlineLevel="0" collapsed="false">
      <c r="A33" s="16" t="s">
        <v>45</v>
      </c>
      <c r="B33" s="16"/>
      <c r="C33" s="16"/>
      <c r="D33" s="16"/>
      <c r="E33" s="16"/>
      <c r="F33" s="16"/>
      <c r="G33" s="16"/>
      <c r="H33" s="16"/>
    </row>
    <row r="34" s="1" customFormat="true" ht="241.75" hidden="false" customHeight="true" outlineLevel="0" collapsed="false">
      <c r="A34" s="18" t="n">
        <v>1</v>
      </c>
      <c r="B34" s="38" t="s">
        <v>46</v>
      </c>
      <c r="C34" s="20" t="s">
        <v>37</v>
      </c>
      <c r="D34" s="14" t="s">
        <v>29</v>
      </c>
      <c r="E34" s="14" t="s">
        <v>29</v>
      </c>
      <c r="F34" s="14" t="s">
        <v>29</v>
      </c>
      <c r="G34" s="15" t="n">
        <v>0.5</v>
      </c>
      <c r="H34" s="18"/>
    </row>
    <row r="35" customFormat="false" ht="23.25" hidden="false" customHeight="true" outlineLevel="0" collapsed="false">
      <c r="A35" s="24" t="s">
        <v>47</v>
      </c>
      <c r="B35" s="24"/>
      <c r="C35" s="24"/>
      <c r="D35" s="25"/>
      <c r="E35" s="25"/>
      <c r="F35" s="25"/>
      <c r="G35" s="25" t="n">
        <f aca="false">G34</f>
        <v>0.5</v>
      </c>
      <c r="H35" s="39" t="n">
        <f aca="false">D35+E35+F35+G35</f>
        <v>0.5</v>
      </c>
      <c r="I35" s="1" t="e">
        <f aca="false">#REF!+C29+C30+C31+C32+#REF!+C33+C34+#REF!</f>
        <v>#REF!</v>
      </c>
    </row>
    <row r="36" customFormat="false" ht="21.75" hidden="false" customHeight="true" outlineLevel="0" collapsed="false">
      <c r="A36" s="40" t="s">
        <v>48</v>
      </c>
      <c r="B36" s="40"/>
      <c r="C36" s="40"/>
      <c r="D36" s="41" t="n">
        <f aca="false">D17+D27+D32</f>
        <v>6.5</v>
      </c>
      <c r="E36" s="41" t="n">
        <f aca="false">E17+E27+E32</f>
        <v>8.5</v>
      </c>
      <c r="F36" s="41" t="n">
        <f aca="false">F17+F27+F32</f>
        <v>24</v>
      </c>
      <c r="G36" s="42" t="n">
        <f aca="false">G17+G27+G32+G35</f>
        <v>26</v>
      </c>
      <c r="H36" s="43" t="n">
        <f aca="false">D36+E36+F36+G36</f>
        <v>65</v>
      </c>
    </row>
    <row r="37" customFormat="false" ht="34.5" hidden="false" customHeight="true" outlineLevel="0" collapsed="false">
      <c r="A37" s="44" t="s">
        <v>49</v>
      </c>
      <c r="B37" s="44"/>
      <c r="C37" s="44"/>
      <c r="D37" s="44"/>
      <c r="E37" s="44"/>
      <c r="F37" s="44"/>
      <c r="G37" s="45" t="n">
        <v>65</v>
      </c>
      <c r="H37" s="43" t="n">
        <f aca="false">H36</f>
        <v>65</v>
      </c>
      <c r="I37" s="5" t="e">
        <f aca="false">I17+I27+#REF!</f>
        <v>#VALUE!</v>
      </c>
    </row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3">
    <mergeCell ref="C1:I1"/>
    <mergeCell ref="A2:I2"/>
    <mergeCell ref="A3:H3"/>
    <mergeCell ref="A4:H4"/>
    <mergeCell ref="A6:A7"/>
    <mergeCell ref="B6:B7"/>
    <mergeCell ref="C6:C7"/>
    <mergeCell ref="D6:G6"/>
    <mergeCell ref="H6:H7"/>
    <mergeCell ref="A8:H8"/>
    <mergeCell ref="A9:H9"/>
    <mergeCell ref="A13:H13"/>
    <mergeCell ref="A17:C17"/>
    <mergeCell ref="A18:F18"/>
    <mergeCell ref="A19:H19"/>
    <mergeCell ref="A27:C27"/>
    <mergeCell ref="A28:F28"/>
    <mergeCell ref="A29:H29"/>
    <mergeCell ref="A32:C32"/>
    <mergeCell ref="A33:H33"/>
    <mergeCell ref="A35:C35"/>
    <mergeCell ref="A36:C36"/>
    <mergeCell ref="A37:F37"/>
  </mergeCells>
  <printOptions headings="false" gridLines="false" gridLinesSet="true" horizontalCentered="false" verticalCentered="false"/>
  <pageMargins left="0.708333333333333" right="0.708333333333333" top="0.747916666666667" bottom="0.945138888888889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LibreOffice/24.2.4.1$Linux_X86_64 LibreOffice_project/420$Build-1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2026-01-28T10:47:08Z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